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3\1 výzva\"/>
    </mc:Choice>
  </mc:AlternateContent>
  <xr:revisionPtr revIDLastSave="0" documentId="13_ncr:1_{804DA5C9-00E8-4BB9-BB92-C868E02EDA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P9" i="1"/>
  <c r="T8" i="1"/>
  <c r="S9" i="1"/>
  <c r="T9" i="1"/>
  <c r="P7" i="1"/>
  <c r="S7" i="1" l="1"/>
  <c r="R12" i="1" s="1"/>
  <c r="Q12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<sst xmlns="http://schemas.openxmlformats.org/spreadsheetml/2006/main" count="54" uniqueCount="46">
  <si>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</si>
  <si>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</si>
  <si>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</si>
  <si>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</si>
  <si>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</si>
  <si>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</si>
  <si>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</si>
  <si>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</si>
  <si>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</si>
  <si>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</si>
  <si>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</si>
  <si>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</si>
  <si>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</si>
  <si>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</si>
  <si>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</si>
  <si>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</si>
  <si>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</si>
  <si>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</si>
  <si>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</si>
  <si>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</si>
  <si>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</si>
  <si>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</si>
  <si>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</si>
  <si>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</si>
  <si>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</si>
  <si>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</si>
  <si>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</si>
  <si>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</si>
  <si>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</si>
  <si>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</si>
  <si>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033 - 2024 (kompatibilní)</t>
  </si>
  <si>
    <t>ks</t>
  </si>
  <si>
    <t>SGS-2024-014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</si>
  <si>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</si>
  <si>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</si>
  <si>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</si>
  <si>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IO - Bc. Klára Frausová,
Tel.: 724 185 728</t>
  </si>
  <si>
    <t>Choské náměstí 1, 
301 00 Plzeň,
Rektorát - International Office,
místnost CH 306</t>
  </si>
  <si>
    <t>KEE - Jarmila Glaserová, 
Tel.: 37763 4301</t>
  </si>
  <si>
    <t>Univrezitní 26,
301 00 Plzeň, 
Fakulta elektrotechnická - Katedra elektroenergetiky,
místnost EK 318</t>
  </si>
  <si>
    <r>
      <t xml:space="preserve">Toner do tiskárny Triumph Adler 3262i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</si>
  <si>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 Toner do tiskárny Ricoh Aficio MP C3002 -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</si>
  <si>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 Toner do tiskárny Ricoh Aficio MP C3002 - </t>
    </r>
    <r>
      <rPr>
        <b/>
        <sz val="11"/>
        <color theme="1"/>
        <rFont val="Calibri"/>
        <family val="2"/>
        <charset val="238"/>
        <scheme val="minor"/>
      </rPr>
      <t xml:space="preserve">modrý  </t>
    </r>
  </si>
  <si>
    <t>Originální, nebo kompatibilní toner splňující podmínky certifikátu STMC.
Minimální výtěžnost při 5% pokrytí 20 000 stran A4.</t>
  </si>
  <si>
    <t>Originální, nebo kompatibilní toner splňující podmínky certifikátu STMC.
Minimální výtěžnost při 5% pokrytí 28 000 stran.</t>
  </si>
  <si>
    <t>Originální, nebo kompatibilní toner splňující podmínky certifikátu STMC.
Minimální výtěžnost při 5% pokrytí 18 000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</si>
</sst>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66" zoomScaleNormal="66" workbookViewId="0">
      <selection activeCell="K7" sqref="K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95" bestFit="1" customWidth="1"/>
    <col min="5" max="5" width="9" style="96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37" style="7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5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30</v>
      </c>
      <c r="C1" s="2"/>
      <c r="D1" s="3"/>
      <c r="E1" s="4"/>
      <c r="G1" s="6"/>
    </row>
    <row r="2" spans="2:22" ht="18.75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.75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34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76.5" customHeight="1" thickTop="1" thickBot="1" x14ac:dyDescent="0.3">
      <c r="B7" s="34">
        <v>1</v>
      </c>
      <c r="C7" s="35" t="s">
        <v>40</v>
      </c>
      <c r="D7" s="36">
        <v>2</v>
      </c>
      <c r="E7" s="37" t="s">
        <v>31</v>
      </c>
      <c r="F7" s="35" t="s">
        <v>43</v>
      </c>
      <c r="G7" s="98"/>
      <c r="H7" s="38" t="s">
        <v>28</v>
      </c>
      <c r="I7" s="39" t="s">
        <v>35</v>
      </c>
      <c r="J7" s="40" t="s">
        <v>33</v>
      </c>
      <c r="K7" s="37"/>
      <c r="L7" s="37"/>
      <c r="M7" s="39" t="s">
        <v>36</v>
      </c>
      <c r="N7" s="39" t="s">
        <v>37</v>
      </c>
      <c r="O7" s="41" t="s">
        <v>29</v>
      </c>
      <c r="P7" s="42">
        <f t="shared" ref="P7:P9" si="0">D7*Q7</f>
        <v>5000</v>
      </c>
      <c r="Q7" s="43">
        <v>2500</v>
      </c>
      <c r="R7" s="101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57" customHeight="1" x14ac:dyDescent="0.25">
      <c r="B8" s="46">
        <v>2</v>
      </c>
      <c r="C8" s="47" t="s">
        <v>41</v>
      </c>
      <c r="D8" s="48">
        <v>1</v>
      </c>
      <c r="E8" s="49" t="s">
        <v>31</v>
      </c>
      <c r="F8" s="47" t="s">
        <v>44</v>
      </c>
      <c r="G8" s="99"/>
      <c r="H8" s="50" t="s">
        <v>28</v>
      </c>
      <c r="I8" s="51" t="s">
        <v>35</v>
      </c>
      <c r="J8" s="52" t="s">
        <v>28</v>
      </c>
      <c r="K8" s="53" t="s">
        <v>32</v>
      </c>
      <c r="L8" s="53"/>
      <c r="M8" s="54" t="s">
        <v>38</v>
      </c>
      <c r="N8" s="54" t="s">
        <v>39</v>
      </c>
      <c r="O8" s="55" t="s">
        <v>29</v>
      </c>
      <c r="P8" s="56">
        <f t="shared" si="0"/>
        <v>1500</v>
      </c>
      <c r="Q8" s="57">
        <v>1500</v>
      </c>
      <c r="R8" s="102"/>
      <c r="S8" s="58">
        <f t="shared" ref="S8:S9" si="3">D8*R8</f>
        <v>0</v>
      </c>
      <c r="T8" s="59" t="str">
        <f t="shared" ref="T8:T9" si="4">IF(ISNUMBER(R8), IF(R8&gt;Q8,"NEVYHOVUJE","VYHOVUJE")," ")</f>
        <v xml:space="preserve"> </v>
      </c>
      <c r="U8" s="53"/>
      <c r="V8" s="53" t="s">
        <v>10</v>
      </c>
    </row>
    <row r="9" spans="2:22" ht="57" customHeight="1" thickBot="1" x14ac:dyDescent="0.3">
      <c r="B9" s="60">
        <v>3</v>
      </c>
      <c r="C9" s="61" t="s">
        <v>42</v>
      </c>
      <c r="D9" s="62">
        <v>1</v>
      </c>
      <c r="E9" s="63" t="s">
        <v>31</v>
      </c>
      <c r="F9" s="61" t="s">
        <v>45</v>
      </c>
      <c r="G9" s="100"/>
      <c r="H9" s="64"/>
      <c r="I9" s="65"/>
      <c r="J9" s="66"/>
      <c r="K9" s="67"/>
      <c r="L9" s="67"/>
      <c r="M9" s="68"/>
      <c r="N9" s="68"/>
      <c r="O9" s="69"/>
      <c r="P9" s="70">
        <f t="shared" si="0"/>
        <v>1900</v>
      </c>
      <c r="Q9" s="71">
        <v>1900</v>
      </c>
      <c r="R9" s="103"/>
      <c r="S9" s="72">
        <f t="shared" si="3"/>
        <v>0</v>
      </c>
      <c r="T9" s="73" t="str">
        <f t="shared" si="4"/>
        <v xml:space="preserve"> </v>
      </c>
      <c r="U9" s="67"/>
      <c r="V9" s="67"/>
    </row>
    <row r="10" spans="2:22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O10" s="7"/>
      <c r="P10" s="7"/>
      <c r="S10" s="74"/>
    </row>
    <row r="11" spans="2:22" ht="60.75" customHeight="1" thickTop="1" thickBot="1" x14ac:dyDescent="0.3">
      <c r="B11" s="75" t="s">
        <v>11</v>
      </c>
      <c r="C11" s="76"/>
      <c r="D11" s="76"/>
      <c r="E11" s="76"/>
      <c r="F11" s="76"/>
      <c r="G11" s="76"/>
      <c r="H11" s="77"/>
      <c r="I11" s="78"/>
      <c r="J11" s="78"/>
      <c r="K11" s="78"/>
      <c r="L11" s="79"/>
      <c r="M11" s="28"/>
      <c r="N11" s="28"/>
      <c r="O11" s="80"/>
      <c r="P11" s="80"/>
      <c r="Q11" s="81" t="s">
        <v>12</v>
      </c>
      <c r="R11" s="82" t="s">
        <v>13</v>
      </c>
      <c r="S11" s="83"/>
      <c r="T11" s="84"/>
      <c r="U11" s="27"/>
      <c r="V11" s="85"/>
    </row>
    <row r="12" spans="2:22" ht="33" customHeight="1" thickTop="1" thickBot="1" x14ac:dyDescent="0.3">
      <c r="B12" s="86" t="s">
        <v>14</v>
      </c>
      <c r="C12" s="86"/>
      <c r="D12" s="86"/>
      <c r="E12" s="86"/>
      <c r="F12" s="86"/>
      <c r="G12" s="86"/>
      <c r="H12" s="87"/>
      <c r="I12" s="88"/>
      <c r="L12" s="9"/>
      <c r="M12" s="9"/>
      <c r="N12" s="9"/>
      <c r="O12" s="89"/>
      <c r="P12" s="89"/>
      <c r="Q12" s="90">
        <f>SUM(P7:P9)</f>
        <v>8400</v>
      </c>
      <c r="R12" s="91">
        <f>SUM(S7:S9)</f>
        <v>0</v>
      </c>
      <c r="S12" s="92"/>
      <c r="T12" s="93"/>
    </row>
    <row r="13" spans="2:22" ht="14.25" customHeight="1" thickTop="1" x14ac:dyDescent="0.25">
      <c r="B13" s="94"/>
    </row>
    <row r="14" spans="2:22" ht="14.25" customHeight="1" x14ac:dyDescent="0.25">
      <c r="B14" s="97"/>
      <c r="C14" s="94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9sDjd3q7eZeZ+IqKfsv8qSrCSDGhi8sdDjq29+D/KyPrOQRg8MQGurIZyyrwcpZSu+MNBA9ciHyYMJrbpBcCA==" saltValue="2AQvFDSmAtFM2HqonedYhQ==" spinCount="100000" sheet="1" objects="1" scenarios="1"/>
  <mergeCells count="16">
    <mergeCell ref="B12:G12"/>
    <mergeCell ref="R12:T12"/>
    <mergeCell ref="B1:C1"/>
    <mergeCell ref="B11:G11"/>
    <mergeCell ref="R11:T11"/>
    <mergeCell ref="G2:O3"/>
    <mergeCell ref="N8:N9"/>
    <mergeCell ref="M8:M9"/>
    <mergeCell ref="K8:K9"/>
    <mergeCell ref="J8:J9"/>
    <mergeCell ref="L8:L9"/>
    <mergeCell ref="I8:I9"/>
    <mergeCell ref="H8:H9"/>
    <mergeCell ref="V8:V9"/>
    <mergeCell ref="U8:U9"/>
    <mergeCell ref="O8:O9"/>
  </mergeCells>
  <phoneticPr fontId="18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J7:J8 H7:H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2024-05-20T08:08:20Z</dcterms:modified>
</cp:coreProperties>
</file>